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50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<sst xmlns="http://schemas.openxmlformats.org/spreadsheetml/2006/main" count="183" uniqueCount="181">
  <si>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</si>
  <si>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</si>
  <si>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</si>
  <si>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</si>
  <si>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</si>
  <si>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</si>
  <si>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</si>
  <si>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</si>
  <si>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</si>
  <si>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</si>
  <si>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</si>
  <si>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</si>
  <si>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</si>
  <si>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</si>
  <si>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</si>
  <si>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</si>
  <si>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</si>
  <si>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</si>
  <si>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</si>
  <si>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</si>
  <si>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</si>
  <si>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</si>
  <si>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</si>
  <si>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</si>
  <si>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</si>
  <si>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</si>
  <si>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</si>
  <si>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</si>
  <si>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</si>
  <si>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</si>
  <si>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</si>
  <si>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</si>
  <si>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</si>
  <si>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</si>
  <si>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</si>
  <si>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</si>
  <si>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</si>
  <si>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</si>
  <si>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</si>
  <si>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</si>
  <si>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</si>
  <si>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</si>
  <si>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</si>
  <si>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</si>
  <si>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</si>
  <si>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</si>
  <si>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</si>
  <si>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</si>
  <si>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</si>
  <si>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</si>
  <si>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</si>
  <si>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</si>
  <si>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</si>
  <si>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</si>
  <si>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</si>
  <si>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</si>
  <si>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</si>
  <si>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</si>
  <si>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</si>
  <si>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</si>
  <si>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</si>
  <si>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</si>
  <si>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</si>
  <si>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</si>
  <si>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</si>
  <si>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</si>
  <si>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</si>
  <si>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</si>
  <si>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</si>
  <si>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</si>
  <si>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</si>
  <si>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</si>
  <si>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</si>
  <si>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</si>
  <si>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</si>
  <si>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</si>
  <si>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</si>
  <si>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</si>
  <si>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</si>
  <si>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</si>
  <si>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</si>
  <si>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</si>
  <si>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</si>
  <si>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</si>
  <si>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</si>
  <si>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</si>
  <si>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</si>
  <si>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</si>
  <si>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</si>
  <si>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</si>
  <si>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</si>
  <si>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</si>
  <si>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</si>
  <si>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</si>
  <si>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</si>
  <si>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</si>
  <si>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</si>
  <si>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</si>
  <si>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</si>
  <si>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</si>
  <si>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</si>
  <si>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</si>
  <si>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</si>
  <si>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7130</t>
  </si>
  <si>
    <t>Здійснення заходів із землеустрою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</si>
  <si>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</si>
  <si>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</si>
  <si>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</si>
  <si>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</si>
  <si>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</si>
  <si>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Сприяння розвитку малого та середнього підприємництва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</si>
  <si>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</si>
  <si>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</si>
  <si>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</si>
  <si>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</si>
  <si>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</si>
  <si>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</si>
  <si>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</si>
  <si>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</si>
  <si>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8320</t>
  </si>
  <si>
    <t>Збереження природно-заповідного фонду</t>
  </si>
  <si>
    <t>8700</t>
  </si>
  <si>
    <t>Резервний фонд</t>
  </si>
  <si>
    <t>9000</t>
  </si>
  <si>
    <t>Міжбюджетні трансферти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</si>
  <si>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</si>
  <si>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</si>
  <si>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</si>
  <si>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Інші субвенції з місцевого бюджету</t>
  </si>
  <si>
    <t>Уточнений  план на 2020  рік (тис.грн.)</t>
  </si>
  <si>
    <t>Всього видатків загального фонду</t>
  </si>
  <si>
    <t>КРЕДИТУВАННЯ ЗАГАЛЬНОГО ФОНДУ</t>
  </si>
  <si>
    <t>Надання державного пiльгового кредиту iндивiдуальним сiльським забудовникам</t>
  </si>
  <si>
    <t>РАЗОМ видатків загального фонду</t>
  </si>
  <si>
    <t xml:space="preserve">Код </t>
  </si>
  <si>
    <t>Виконання  до бюдж.     призначень (%)</t>
  </si>
  <si>
    <t>ДОХОДИ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</si>
  <si>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</si>
  <si>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</si>
  <si>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</si>
  <si>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та плата за використання природних ресурсів</t>
  </si>
  <si>
    <t xml:space="preserve">Акцизний податок </t>
  </si>
  <si>
    <t>Податок на майно всьго, в тому числі:</t>
  </si>
  <si>
    <t>Податок на нерухоме майно( юридичні особи)</t>
  </si>
  <si>
    <t>Податок на нерухоме майно (фізичні особи)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</si>
  <si>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</si>
  <si>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</si>
  <si>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</si>
  <si>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</si>
  <si>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 xml:space="preserve">Транспортний податок </t>
  </si>
  <si>
    <t>Єдиний податок, всього  </t>
  </si>
  <si>
    <t>Єдиний податок з юридичних осіб </t>
  </si>
  <si>
    <t>Єдиний податок з фізичних осіб </t>
  </si>
  <si>
    <t>Єдиний податок з с.г. товаровиробників</t>
  </si>
  <si>
    <t>Неподаткові надходження  </t>
  </si>
  <si>
    <t>Інші надходження</t>
  </si>
  <si>
    <t xml:space="preserve">Плата за надання адміністративних послуг </t>
  </si>
  <si>
    <t>Державне мито  </t>
  </si>
  <si>
    <t>Інші надходження  </t>
  </si>
  <si>
    <t>Всього (без урахування трансфертів)</t>
  </si>
  <si>
    <t>Офіційні трансферти  </t>
  </si>
  <si>
    <t>Дотації, всього  </t>
  </si>
  <si>
    <t>в тому числі базова дотація</t>
  </si>
  <si>
    <t>додаткова дотація</t>
  </si>
  <si>
    <t>Субвенції  </t>
  </si>
  <si>
    <t>стабілізаційна дотація</t>
  </si>
  <si>
    <t>Субвенція з ДБ(пільги, дитячі)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</si>
  <si>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</si>
  <si>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</si>
  <si>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</si>
  <si>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Медична субвенція з сільських бюджетів</t>
  </si>
  <si>
    <t>Інші субвенції  з обласного бюджету</t>
  </si>
  <si>
    <t>Інші субвенції</t>
  </si>
  <si>
    <t xml:space="preserve">Всього </t>
  </si>
  <si>
    <t>Виконання бюджетів Ніжинського району за 7 місяців 2020 року</t>
  </si>
  <si>
    <t>Уточнений  план за 7 місяців 2020 року (тис.грн.)</t>
  </si>
  <si>
    <t>Виконано за 7 місяців 2020 року (тис.грн.)</t>
  </si>
  <si>
    <t>Виконання до уточненого  плану за 7 місяців2020 року (%)</t>
  </si>
  <si>
    <t>Виконання місцевих бюджетів Ніжинського району за 7 місяців 2020 року</t>
  </si>
  <si>
    <t>Уточнені бюджетні призн. 7 міс.2020 року  (тис.грн.)</t>
  </si>
  <si>
    <t>Виконано за     7 міс. 2020року (тис.грн.)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</si>
</sst>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"/>
  </numFmts>
  <fonts count="3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 Cyr"/>
      <family val="1"/>
    </font>
    <font>
      <sz val="14"/>
      <color indexed="20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2" fillId="18" borderId="10" xfId="0" applyFont="1" applyFill="1" applyBorder="1" applyAlignment="1" quotePrefix="1">
      <alignment vertical="center" wrapText="1"/>
    </xf>
    <xf numFmtId="0" fontId="22" fillId="18" borderId="10" xfId="0" applyFont="1" applyFill="1" applyBorder="1" applyAlignment="1">
      <alignment vertical="center" wrapText="1"/>
    </xf>
    <xf numFmtId="0" fontId="23" fillId="0" borderId="10" xfId="0" applyFont="1" applyBorder="1" applyAlignment="1" quotePrefix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right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vertical="top" wrapText="1"/>
      <protection/>
    </xf>
    <xf numFmtId="0" fontId="25" fillId="0" borderId="0" xfId="0" applyFont="1" applyAlignment="1">
      <alignment/>
    </xf>
    <xf numFmtId="0" fontId="23" fillId="18" borderId="10" xfId="0" applyFont="1" applyFill="1" applyBorder="1" applyAlignment="1">
      <alignment horizontal="right" vertical="top" wrapText="1"/>
    </xf>
    <xf numFmtId="0" fontId="26" fillId="18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174" fontId="23" fillId="0" borderId="0" xfId="0" applyNumberFormat="1" applyFont="1" applyAlignment="1">
      <alignment/>
    </xf>
    <xf numFmtId="173" fontId="22" fillId="18" borderId="10" xfId="0" applyNumberFormat="1" applyFont="1" applyFill="1" applyBorder="1" applyAlignment="1">
      <alignment horizontal="center" vertical="center" wrapText="1"/>
    </xf>
    <xf numFmtId="173" fontId="22" fillId="18" borderId="10" xfId="0" applyNumberFormat="1" applyFont="1" applyFill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 wrapText="1"/>
    </xf>
    <xf numFmtId="173" fontId="23" fillId="0" borderId="10" xfId="0" applyNumberFormat="1" applyFont="1" applyFill="1" applyBorder="1" applyAlignment="1">
      <alignment horizontal="center" vertical="center"/>
    </xf>
    <xf numFmtId="173" fontId="26" fillId="18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5" fillId="0" borderId="10" xfId="53" applyFont="1" applyBorder="1">
      <alignment/>
      <protection/>
    </xf>
    <xf numFmtId="173" fontId="25" fillId="0" borderId="10" xfId="53" applyNumberFormat="1" applyFont="1" applyBorder="1">
      <alignment/>
      <protection/>
    </xf>
    <xf numFmtId="176" fontId="22" fillId="0" borderId="10" xfId="0" applyNumberFormat="1" applyFont="1" applyFill="1" applyBorder="1" applyAlignment="1">
      <alignment horizontal="right" wrapText="1" shrinkToFit="1"/>
    </xf>
    <xf numFmtId="0" fontId="25" fillId="0" borderId="0" xfId="0" applyFont="1" applyBorder="1" applyAlignment="1">
      <alignment/>
    </xf>
    <xf numFmtId="0" fontId="27" fillId="0" borderId="10" xfId="53" applyFont="1" applyBorder="1">
      <alignment/>
      <protection/>
    </xf>
    <xf numFmtId="173" fontId="27" fillId="0" borderId="10" xfId="53" applyNumberFormat="1" applyFont="1" applyBorder="1">
      <alignment/>
      <protection/>
    </xf>
    <xf numFmtId="176" fontId="23" fillId="0" borderId="10" xfId="0" applyNumberFormat="1" applyFont="1" applyFill="1" applyBorder="1" applyAlignment="1">
      <alignment horizontal="right" wrapText="1" shrinkToFit="1"/>
    </xf>
    <xf numFmtId="0" fontId="27" fillId="0" borderId="0" xfId="0" applyFont="1" applyBorder="1" applyAlignment="1">
      <alignment/>
    </xf>
    <xf numFmtId="0" fontId="0" fillId="18" borderId="10" xfId="53" applyFill="1" applyBorder="1">
      <alignment/>
      <protection/>
    </xf>
    <xf numFmtId="0" fontId="25" fillId="18" borderId="10" xfId="53" applyFont="1" applyFill="1" applyBorder="1">
      <alignment/>
      <protection/>
    </xf>
    <xf numFmtId="173" fontId="25" fillId="18" borderId="10" xfId="53" applyNumberFormat="1" applyFont="1" applyFill="1" applyBorder="1">
      <alignment/>
      <protection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76" fontId="33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2" fillId="0" borderId="0" xfId="0" applyFont="1" applyAlignment="1">
      <alignment horizontal="right" vertical="top" wrapText="1"/>
    </xf>
    <xf numFmtId="0" fontId="27" fillId="0" borderId="10" xfId="53" applyFont="1" applyBorder="1" applyAlignment="1">
      <alignment wrapText="1"/>
      <protection/>
    </xf>
    <xf numFmtId="176" fontId="31" fillId="0" borderId="0" xfId="0" applyNumberFormat="1" applyFont="1" applyFill="1" applyBorder="1" applyAlignment="1">
      <alignment horizontal="right" wrapText="1" shrinkToFit="1"/>
    </xf>
    <xf numFmtId="176" fontId="22" fillId="0" borderId="10" xfId="0" applyNumberFormat="1" applyFont="1" applyFill="1" applyBorder="1" applyAlignment="1" applyProtection="1">
      <alignment horizontal="center" vertical="center" wrapText="1"/>
      <protection/>
    </xf>
    <xf numFmtId="175" fontId="25" fillId="18" borderId="10" xfId="0" applyNumberFormat="1" applyFont="1" applyFill="1" applyBorder="1" applyAlignment="1">
      <alignment vertical="center" wrapText="1"/>
    </xf>
    <xf numFmtId="175" fontId="27" fillId="0" borderId="10" xfId="0" applyNumberFormat="1" applyFont="1" applyBorder="1" applyAlignment="1">
      <alignment vertical="center" wrapText="1"/>
    </xf>
    <xf numFmtId="175" fontId="27" fillId="18" borderId="10" xfId="0" applyNumberFormat="1" applyFont="1" applyFill="1" applyBorder="1" applyAlignment="1">
      <alignment vertical="center" wrapText="1"/>
    </xf>
    <xf numFmtId="173" fontId="23" fillId="18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tabSelected="1" zoomScalePageLayoutView="0" workbookViewId="0" topLeftCell="A11">
      <selection activeCell="F40" sqref="F40"/>
    </sheetView>
  </sheetViews>
  <sheetFormatPr defaultColWidth="9.00390625" defaultRowHeight="12.75"/>
  <cols>
    <col min="1" max="1" width="15.875" style="45" customWidth="1"/>
    <col min="2" max="2" width="65.625" style="41" customWidth="1"/>
    <col min="3" max="3" width="19.25390625" style="41" customWidth="1"/>
    <col min="4" max="4" width="18.375" style="42" customWidth="1"/>
    <col min="5" max="5" width="16.75390625" style="42" customWidth="1"/>
    <col min="6" max="6" width="15.25390625" style="41" customWidth="1"/>
    <col min="7" max="7" width="9.125" style="17" customWidth="1"/>
    <col min="8" max="8" width="10.00390625" style="17" bestFit="1" customWidth="1"/>
    <col min="9" max="16384" width="9.125" style="17" customWidth="1"/>
  </cols>
  <sheetData>
    <row r="1" spans="1:6" s="26" customFormat="1" ht="30" customHeight="1">
      <c r="A1" s="53" t="s">
        <v>178</v>
      </c>
      <c r="B1" s="53"/>
      <c r="C1" s="53"/>
      <c r="D1" s="53"/>
      <c r="E1" s="53"/>
      <c r="F1" s="53"/>
    </row>
    <row r="2" spans="1:6" s="27" customFormat="1" ht="67.5" customHeight="1">
      <c r="A2" s="6" t="s">
        <v>134</v>
      </c>
      <c r="B2" s="6" t="s">
        <v>2</v>
      </c>
      <c r="C2" s="6" t="s">
        <v>129</v>
      </c>
      <c r="D2" s="6" t="s">
        <v>179</v>
      </c>
      <c r="E2" s="6" t="s">
        <v>180</v>
      </c>
      <c r="F2" s="6" t="s">
        <v>135</v>
      </c>
    </row>
    <row r="3" spans="1:6" s="28" customFormat="1" ht="22.5" customHeight="1">
      <c r="A3" s="9"/>
      <c r="B3" s="10" t="s">
        <v>136</v>
      </c>
      <c r="C3" s="10"/>
      <c r="D3" s="48"/>
      <c r="E3" s="48"/>
      <c r="F3" s="10"/>
    </row>
    <row r="4" spans="1:6" s="32" customFormat="1" ht="21.75" customHeight="1">
      <c r="A4" s="29">
        <v>10000000</v>
      </c>
      <c r="B4" s="29" t="s">
        <v>137</v>
      </c>
      <c r="C4" s="29">
        <v>57602.2</v>
      </c>
      <c r="D4" s="30">
        <v>24605.4</v>
      </c>
      <c r="E4" s="30">
        <v>26245.1</v>
      </c>
      <c r="F4" s="31">
        <f>+E4/D4*100</f>
        <v>106.6639843286433</v>
      </c>
    </row>
    <row r="5" spans="1:6" s="36" customFormat="1" ht="18.75">
      <c r="A5" s="33">
        <v>11010000</v>
      </c>
      <c r="B5" s="33" t="s">
        <v>138</v>
      </c>
      <c r="C5" s="33">
        <v>26915.1</v>
      </c>
      <c r="D5" s="34">
        <v>10280.1</v>
      </c>
      <c r="E5" s="34">
        <v>11098.4</v>
      </c>
      <c r="F5" s="35">
        <f>+E5/D5*100</f>
        <v>107.9600392992286</v>
      </c>
    </row>
    <row r="6" spans="1:6" s="36" customFormat="1" ht="39.75" customHeight="1">
      <c r="A6" s="33">
        <v>11020200</v>
      </c>
      <c r="B6" s="46" t="s">
        <v>139</v>
      </c>
      <c r="C6" s="33">
        <v>0</v>
      </c>
      <c r="D6" s="34">
        <v>0</v>
      </c>
      <c r="E6" s="34">
        <v>0</v>
      </c>
      <c r="F6" s="35"/>
    </row>
    <row r="7" spans="1:6" s="36" customFormat="1" ht="33" customHeight="1">
      <c r="A7" s="33">
        <v>13010000</v>
      </c>
      <c r="B7" s="46" t="s">
        <v>140</v>
      </c>
      <c r="C7" s="33">
        <v>97</v>
      </c>
      <c r="D7" s="34">
        <v>83.2</v>
      </c>
      <c r="E7" s="34">
        <v>12.5</v>
      </c>
      <c r="F7" s="35">
        <f aca="true" t="shared" si="0" ref="F7:F15">+E7/D7*100</f>
        <v>15.024038461538462</v>
      </c>
    </row>
    <row r="8" spans="1:6" s="36" customFormat="1" ht="18.75">
      <c r="A8" s="33">
        <v>14040000</v>
      </c>
      <c r="B8" s="33" t="s">
        <v>141</v>
      </c>
      <c r="C8" s="33">
        <v>5427</v>
      </c>
      <c r="D8" s="34">
        <v>2571</v>
      </c>
      <c r="E8" s="34">
        <v>2621.3</v>
      </c>
      <c r="F8" s="35">
        <f t="shared" si="0"/>
        <v>101.95643718397511</v>
      </c>
    </row>
    <row r="9" spans="1:6" s="36" customFormat="1" ht="21" customHeight="1">
      <c r="A9" s="33">
        <v>18010000</v>
      </c>
      <c r="B9" s="33" t="s">
        <v>142</v>
      </c>
      <c r="C9" s="33">
        <v>11248.1</v>
      </c>
      <c r="D9" s="34">
        <v>4857.9</v>
      </c>
      <c r="E9" s="34">
        <v>5664.8</v>
      </c>
      <c r="F9" s="35">
        <f t="shared" si="0"/>
        <v>116.61005784392435</v>
      </c>
    </row>
    <row r="10" spans="1:6" s="36" customFormat="1" ht="18.75">
      <c r="A10" s="33">
        <v>18010100</v>
      </c>
      <c r="B10" s="33" t="s">
        <v>143</v>
      </c>
      <c r="C10" s="33">
        <v>431</v>
      </c>
      <c r="D10" s="34">
        <v>208.9</v>
      </c>
      <c r="E10" s="34">
        <v>336</v>
      </c>
      <c r="F10" s="35">
        <f t="shared" si="0"/>
        <v>160.84250837721396</v>
      </c>
    </row>
    <row r="11" spans="1:6" s="36" customFormat="1" ht="18.75">
      <c r="A11" s="33">
        <v>18010400</v>
      </c>
      <c r="B11" s="33" t="s">
        <v>144</v>
      </c>
      <c r="C11" s="33">
        <v>128</v>
      </c>
      <c r="D11" s="34">
        <v>42.3</v>
      </c>
      <c r="E11" s="34">
        <v>123.1</v>
      </c>
      <c r="F11" s="35">
        <f t="shared" si="0"/>
        <v>291.01654846335697</v>
      </c>
    </row>
    <row r="12" spans="1:6" s="32" customFormat="1" ht="24" customHeight="1">
      <c r="A12" s="33">
        <v>18010500</v>
      </c>
      <c r="B12" s="33" t="s">
        <v>145</v>
      </c>
      <c r="C12" s="33">
        <v>541</v>
      </c>
      <c r="D12" s="34">
        <v>294</v>
      </c>
      <c r="E12" s="34">
        <v>305.3</v>
      </c>
      <c r="F12" s="35">
        <f t="shared" si="0"/>
        <v>103.843537414966</v>
      </c>
    </row>
    <row r="13" spans="1:6" s="36" customFormat="1" ht="18.75" customHeight="1">
      <c r="A13" s="33">
        <v>18010600</v>
      </c>
      <c r="B13" s="33" t="s">
        <v>146</v>
      </c>
      <c r="C13" s="33">
        <v>4636.8</v>
      </c>
      <c r="D13" s="34">
        <v>2649.8</v>
      </c>
      <c r="E13" s="34">
        <v>3063</v>
      </c>
      <c r="F13" s="35">
        <f t="shared" si="0"/>
        <v>115.59362970790248</v>
      </c>
    </row>
    <row r="14" spans="1:6" s="36" customFormat="1" ht="22.5" customHeight="1">
      <c r="A14" s="33">
        <v>18010700</v>
      </c>
      <c r="B14" s="33" t="s">
        <v>147</v>
      </c>
      <c r="C14" s="33">
        <v>348.2</v>
      </c>
      <c r="D14" s="34">
        <v>0</v>
      </c>
      <c r="E14" s="34">
        <v>210.3</v>
      </c>
      <c r="F14" s="35"/>
    </row>
    <row r="15" spans="1:6" s="36" customFormat="1" ht="16.5" customHeight="1">
      <c r="A15" s="33">
        <v>18010900</v>
      </c>
      <c r="B15" s="33" t="s">
        <v>148</v>
      </c>
      <c r="C15" s="33">
        <v>5163.2</v>
      </c>
      <c r="D15" s="34">
        <v>1663</v>
      </c>
      <c r="E15" s="34">
        <v>1568.2</v>
      </c>
      <c r="F15" s="35">
        <f t="shared" si="0"/>
        <v>94.29945880938064</v>
      </c>
    </row>
    <row r="16" spans="1:6" s="36" customFormat="1" ht="16.5" customHeight="1">
      <c r="A16" s="33">
        <v>18011000</v>
      </c>
      <c r="B16" s="33" t="s">
        <v>149</v>
      </c>
      <c r="C16" s="33">
        <v>0</v>
      </c>
      <c r="D16" s="34">
        <v>0</v>
      </c>
      <c r="E16" s="34">
        <v>58.8</v>
      </c>
      <c r="F16" s="35"/>
    </row>
    <row r="17" spans="1:6" s="36" customFormat="1" ht="18.75">
      <c r="A17" s="33">
        <v>18050000</v>
      </c>
      <c r="B17" s="33" t="s">
        <v>150</v>
      </c>
      <c r="C17" s="33">
        <v>13915</v>
      </c>
      <c r="D17" s="34">
        <v>6813.1</v>
      </c>
      <c r="E17" s="34">
        <v>6848.2</v>
      </c>
      <c r="F17" s="35">
        <f>+E17/D17*100</f>
        <v>100.51518398379591</v>
      </c>
    </row>
    <row r="18" spans="1:6" s="36" customFormat="1" ht="21.75" customHeight="1">
      <c r="A18" s="33">
        <v>18050300</v>
      </c>
      <c r="B18" s="33" t="s">
        <v>151</v>
      </c>
      <c r="C18" s="33">
        <v>292.5</v>
      </c>
      <c r="D18" s="34">
        <v>160</v>
      </c>
      <c r="E18" s="34">
        <v>320.3</v>
      </c>
      <c r="F18" s="35">
        <f>+E18/D18*100</f>
        <v>200.1875</v>
      </c>
    </row>
    <row r="19" spans="1:6" s="36" customFormat="1" ht="18.75">
      <c r="A19" s="33">
        <v>18050400</v>
      </c>
      <c r="B19" s="33" t="s">
        <v>152</v>
      </c>
      <c r="C19" s="33">
        <v>4964</v>
      </c>
      <c r="D19" s="34">
        <v>2329.5</v>
      </c>
      <c r="E19" s="34">
        <v>2497.5</v>
      </c>
      <c r="F19" s="35">
        <f>+E19/D19*100</f>
        <v>107.21184803605924</v>
      </c>
    </row>
    <row r="20" spans="1:6" s="36" customFormat="1" ht="19.5" customHeight="1">
      <c r="A20" s="33">
        <v>18050500</v>
      </c>
      <c r="B20" s="33" t="s">
        <v>153</v>
      </c>
      <c r="C20" s="33">
        <v>8658.5</v>
      </c>
      <c r="D20" s="34">
        <v>4323.6</v>
      </c>
      <c r="E20" s="34">
        <v>4030.4</v>
      </c>
      <c r="F20" s="35">
        <f>+E20/D20*100</f>
        <v>93.21861411786475</v>
      </c>
    </row>
    <row r="21" spans="1:6" s="36" customFormat="1" ht="26.25" customHeight="1">
      <c r="A21" s="29">
        <v>20000000</v>
      </c>
      <c r="B21" s="29" t="s">
        <v>154</v>
      </c>
      <c r="C21" s="29">
        <v>459.2</v>
      </c>
      <c r="D21" s="30">
        <v>252.1</v>
      </c>
      <c r="E21" s="30">
        <v>358.7</v>
      </c>
      <c r="F21" s="31">
        <f>+E21/D21*100</f>
        <v>142.28480761602538</v>
      </c>
    </row>
    <row r="22" spans="1:6" s="36" customFormat="1" ht="20.25" customHeight="1">
      <c r="A22" s="33">
        <v>21080000</v>
      </c>
      <c r="B22" s="33" t="s">
        <v>155</v>
      </c>
      <c r="C22" s="33"/>
      <c r="D22" s="34">
        <v>0</v>
      </c>
      <c r="E22" s="34">
        <v>5.1</v>
      </c>
      <c r="F22" s="35"/>
    </row>
    <row r="23" spans="1:6" s="36" customFormat="1" ht="20.25" customHeight="1">
      <c r="A23" s="33">
        <v>22010000</v>
      </c>
      <c r="B23" s="33" t="s">
        <v>156</v>
      </c>
      <c r="C23" s="33">
        <v>370.5</v>
      </c>
      <c r="D23" s="34">
        <v>163.3</v>
      </c>
      <c r="E23" s="34">
        <v>251.9</v>
      </c>
      <c r="F23" s="35">
        <f aca="true" t="shared" si="1" ref="F23:F29">+E23/D23*100</f>
        <v>154.25597060624617</v>
      </c>
    </row>
    <row r="24" spans="1:6" s="36" customFormat="1" ht="21.75" customHeight="1">
      <c r="A24" s="33">
        <v>22090000</v>
      </c>
      <c r="B24" s="33" t="s">
        <v>157</v>
      </c>
      <c r="C24" s="33">
        <v>4.5</v>
      </c>
      <c r="D24" s="34">
        <v>2.4</v>
      </c>
      <c r="E24" s="34">
        <v>0.7</v>
      </c>
      <c r="F24" s="35">
        <f t="shared" si="1"/>
        <v>29.166666666666668</v>
      </c>
    </row>
    <row r="25" spans="1:6" s="36" customFormat="1" ht="18.75" customHeight="1">
      <c r="A25" s="33">
        <v>24060300</v>
      </c>
      <c r="B25" s="33" t="s">
        <v>158</v>
      </c>
      <c r="C25" s="33">
        <v>84.2</v>
      </c>
      <c r="D25" s="34">
        <v>86.4</v>
      </c>
      <c r="E25" s="34">
        <v>101.7</v>
      </c>
      <c r="F25" s="35">
        <f t="shared" si="1"/>
        <v>117.70833333333333</v>
      </c>
    </row>
    <row r="26" spans="1:7" s="36" customFormat="1" ht="18.75" customHeight="1">
      <c r="A26" s="37"/>
      <c r="B26" s="38" t="s">
        <v>159</v>
      </c>
      <c r="C26" s="38">
        <v>58061.4</v>
      </c>
      <c r="D26" s="39">
        <v>24857.5</v>
      </c>
      <c r="E26" s="39">
        <v>26603.8</v>
      </c>
      <c r="F26" s="31">
        <f>+E26/D26*100</f>
        <v>107.02524389017398</v>
      </c>
      <c r="G26" s="47"/>
    </row>
    <row r="27" spans="1:6" s="28" customFormat="1" ht="34.5" customHeight="1">
      <c r="A27" s="29">
        <v>40000000</v>
      </c>
      <c r="B27" s="29" t="s">
        <v>160</v>
      </c>
      <c r="C27" s="30">
        <f>C28+C33+C34+C35+C37+C38+C39</f>
        <v>54991.9</v>
      </c>
      <c r="D27" s="30">
        <f>D28+D33+D34+D35+D37+D38+D39</f>
        <v>38465.7</v>
      </c>
      <c r="E27" s="30">
        <f>E28+E33+E34+E35+E37+E38+E39</f>
        <v>38465.7</v>
      </c>
      <c r="F27" s="31">
        <f t="shared" si="1"/>
        <v>100</v>
      </c>
    </row>
    <row r="28" spans="1:6" ht="18.75">
      <c r="A28" s="33">
        <v>41020000</v>
      </c>
      <c r="B28" s="33" t="s">
        <v>161</v>
      </c>
      <c r="C28" s="33">
        <v>17800.8</v>
      </c>
      <c r="D28" s="34">
        <v>12085.1</v>
      </c>
      <c r="E28" s="34">
        <v>12085.1</v>
      </c>
      <c r="F28" s="35">
        <f t="shared" si="1"/>
        <v>100</v>
      </c>
    </row>
    <row r="29" spans="1:6" ht="18.75">
      <c r="A29" s="33">
        <v>41020100</v>
      </c>
      <c r="B29" s="33" t="s">
        <v>162</v>
      </c>
      <c r="C29" s="33">
        <v>12603.8</v>
      </c>
      <c r="D29" s="34">
        <v>7352.1</v>
      </c>
      <c r="E29" s="34">
        <v>7352.1</v>
      </c>
      <c r="F29" s="35">
        <f t="shared" si="1"/>
        <v>100</v>
      </c>
    </row>
    <row r="30" spans="1:6" ht="18.75">
      <c r="A30" s="33">
        <v>41040200</v>
      </c>
      <c r="B30" s="33" t="s">
        <v>163</v>
      </c>
      <c r="C30" s="33">
        <v>5197</v>
      </c>
      <c r="D30" s="34">
        <v>4733</v>
      </c>
      <c r="E30" s="34">
        <v>4733</v>
      </c>
      <c r="F30" s="35">
        <f>+E30/D30*100</f>
        <v>100</v>
      </c>
    </row>
    <row r="31" spans="1:6" ht="18" customHeight="1" hidden="1">
      <c r="A31" s="33">
        <v>41030000</v>
      </c>
      <c r="B31" s="33" t="s">
        <v>164</v>
      </c>
      <c r="C31" s="33"/>
      <c r="D31" s="34">
        <v>100017.6</v>
      </c>
      <c r="E31" s="34">
        <v>99521.7</v>
      </c>
      <c r="F31" s="35">
        <f aca="true" t="shared" si="2" ref="F31:F40">+E31/D31*100</f>
        <v>99.5041872630417</v>
      </c>
    </row>
    <row r="32" spans="1:6" ht="18" customHeight="1">
      <c r="A32" s="33">
        <v>41040100</v>
      </c>
      <c r="B32" s="33" t="s">
        <v>165</v>
      </c>
      <c r="C32" s="33"/>
      <c r="D32" s="34"/>
      <c r="E32" s="34"/>
      <c r="F32" s="35"/>
    </row>
    <row r="33" spans="1:6" ht="18.75">
      <c r="A33" s="33">
        <v>41030000</v>
      </c>
      <c r="B33" s="33" t="s">
        <v>166</v>
      </c>
      <c r="C33" s="33"/>
      <c r="D33" s="34"/>
      <c r="E33" s="34"/>
      <c r="F33" s="35"/>
    </row>
    <row r="34" spans="1:6" ht="36.75">
      <c r="A34" s="33">
        <v>41033900</v>
      </c>
      <c r="B34" s="46" t="s">
        <v>167</v>
      </c>
      <c r="C34" s="33">
        <v>27458.5</v>
      </c>
      <c r="D34" s="34">
        <v>17258.4</v>
      </c>
      <c r="E34" s="34">
        <v>17258.4</v>
      </c>
      <c r="F34" s="35">
        <f t="shared" si="2"/>
        <v>100</v>
      </c>
    </row>
    <row r="35" spans="1:6" ht="36.75">
      <c r="A35" s="33">
        <v>41034200</v>
      </c>
      <c r="B35" s="46" t="s">
        <v>168</v>
      </c>
      <c r="C35" s="33">
        <v>2649</v>
      </c>
      <c r="D35" s="34">
        <v>2649</v>
      </c>
      <c r="E35" s="34">
        <v>2649</v>
      </c>
      <c r="F35" s="35">
        <f t="shared" si="2"/>
        <v>100</v>
      </c>
    </row>
    <row r="36" spans="1:6" ht="18" customHeight="1" hidden="1">
      <c r="A36" s="33">
        <v>41035000</v>
      </c>
      <c r="B36" s="33" t="s">
        <v>169</v>
      </c>
      <c r="C36" s="33"/>
      <c r="D36" s="34">
        <v>2129.7</v>
      </c>
      <c r="E36" s="34">
        <v>2129.7</v>
      </c>
      <c r="F36" s="35">
        <f t="shared" si="2"/>
        <v>100</v>
      </c>
    </row>
    <row r="37" spans="1:6" ht="18" customHeight="1">
      <c r="A37" s="33">
        <v>41051500</v>
      </c>
      <c r="B37" s="33" t="s">
        <v>170</v>
      </c>
      <c r="C37" s="33">
        <v>2324.2</v>
      </c>
      <c r="D37" s="34">
        <v>2324.2</v>
      </c>
      <c r="E37" s="34">
        <v>2324.2</v>
      </c>
      <c r="F37" s="35">
        <f t="shared" si="2"/>
        <v>100</v>
      </c>
    </row>
    <row r="38" spans="1:6" ht="18.75">
      <c r="A38" s="33">
        <v>41053900</v>
      </c>
      <c r="B38" s="33" t="s">
        <v>171</v>
      </c>
      <c r="C38" s="33">
        <v>190.3</v>
      </c>
      <c r="D38" s="34">
        <v>138.5</v>
      </c>
      <c r="E38" s="34">
        <v>138.5</v>
      </c>
      <c r="F38" s="35">
        <f t="shared" si="2"/>
        <v>100</v>
      </c>
    </row>
    <row r="39" spans="1:6" ht="18.75">
      <c r="A39" s="33">
        <v>41050000</v>
      </c>
      <c r="B39" s="33" t="s">
        <v>172</v>
      </c>
      <c r="C39" s="33">
        <v>4569.1</v>
      </c>
      <c r="D39" s="34">
        <v>4010.5</v>
      </c>
      <c r="E39" s="34">
        <v>4010.5</v>
      </c>
      <c r="F39" s="35">
        <f t="shared" si="2"/>
        <v>100</v>
      </c>
    </row>
    <row r="40" spans="1:6" ht="18.75">
      <c r="A40" s="37"/>
      <c r="B40" s="38" t="s">
        <v>173</v>
      </c>
      <c r="C40" s="39">
        <f>C27+C26</f>
        <v>113053.3</v>
      </c>
      <c r="D40" s="39">
        <f>D27+D26</f>
        <v>63323.2</v>
      </c>
      <c r="E40" s="39">
        <f>E27+E26</f>
        <v>65069.5</v>
      </c>
      <c r="F40" s="31">
        <f t="shared" si="2"/>
        <v>102.7577570305986</v>
      </c>
    </row>
    <row r="41" spans="1:6" ht="18.75">
      <c r="A41" s="40"/>
      <c r="E41" s="43"/>
      <c r="F41" s="44"/>
    </row>
    <row r="42" spans="1:5" ht="18.75">
      <c r="A42" s="40"/>
      <c r="E42" s="43"/>
    </row>
    <row r="43" spans="1:5" ht="18.75">
      <c r="A43" s="40"/>
      <c r="E43" s="43"/>
    </row>
    <row r="44" spans="1:5" ht="18.75">
      <c r="A44" s="40"/>
      <c r="E44" s="43"/>
    </row>
    <row r="45" spans="1:5" ht="18.75">
      <c r="A45" s="40"/>
      <c r="E45" s="43"/>
    </row>
    <row r="46" spans="1:5" ht="18.75">
      <c r="A46" s="40"/>
      <c r="E46" s="43"/>
    </row>
    <row r="47" spans="1:5" ht="18.75">
      <c r="A47" s="40"/>
      <c r="E47" s="43"/>
    </row>
    <row r="48" ht="18.75">
      <c r="E48" s="43"/>
    </row>
    <row r="49" ht="18.75">
      <c r="E49" s="43"/>
    </row>
    <row r="50" ht="18.75">
      <c r="E50" s="43"/>
    </row>
    <row r="51" ht="18.75">
      <c r="E51" s="43"/>
    </row>
    <row r="52" ht="18.75">
      <c r="E52" s="43"/>
    </row>
    <row r="53" ht="18.75">
      <c r="E53" s="43"/>
    </row>
    <row r="54" ht="18.75">
      <c r="E54" s="43"/>
    </row>
    <row r="55" ht="18.75">
      <c r="E55" s="43"/>
    </row>
    <row r="56" ht="18.75">
      <c r="E56" s="43"/>
    </row>
    <row r="57" ht="18.75">
      <c r="E57" s="43"/>
    </row>
    <row r="58" ht="18.75">
      <c r="E58" s="43"/>
    </row>
    <row r="59" ht="18.75">
      <c r="E59" s="43"/>
    </row>
    <row r="60" ht="18.75">
      <c r="E60" s="43"/>
    </row>
    <row r="61" ht="18.75">
      <c r="E61" s="43"/>
    </row>
    <row r="62" ht="18.75">
      <c r="E62" s="43"/>
    </row>
    <row r="63" ht="18.75">
      <c r="E63" s="43"/>
    </row>
    <row r="64" ht="18.75">
      <c r="E64" s="43"/>
    </row>
    <row r="65" ht="18.75">
      <c r="E65" s="43"/>
    </row>
    <row r="66" ht="18.75">
      <c r="E66" s="43"/>
    </row>
    <row r="67" ht="18.75">
      <c r="E67" s="43"/>
    </row>
    <row r="68" ht="18.75">
      <c r="E68" s="43"/>
    </row>
    <row r="69" ht="18.75">
      <c r="E69" s="43"/>
    </row>
    <row r="70" ht="18.75">
      <c r="E70" s="43"/>
    </row>
    <row r="71" ht="18.75">
      <c r="E71" s="43"/>
    </row>
    <row r="72" ht="18.75">
      <c r="E72" s="43"/>
    </row>
    <row r="73" ht="18.75">
      <c r="E73" s="43"/>
    </row>
    <row r="74" ht="18.75">
      <c r="E74" s="43"/>
    </row>
    <row r="75" ht="18.75">
      <c r="E75" s="43"/>
    </row>
    <row r="76" ht="18.75">
      <c r="E76" s="43"/>
    </row>
    <row r="77" ht="18.75">
      <c r="E77" s="43"/>
    </row>
    <row r="78" ht="18.75">
      <c r="E78" s="43"/>
    </row>
    <row r="79" ht="18.75">
      <c r="E79" s="43"/>
    </row>
    <row r="80" ht="18.75">
      <c r="E80" s="43"/>
    </row>
    <row r="81" ht="18.75">
      <c r="E81" s="43"/>
    </row>
    <row r="82" ht="18.75">
      <c r="E82" s="43"/>
    </row>
    <row r="83" ht="18.75">
      <c r="E83" s="43"/>
    </row>
    <row r="84" ht="18.75">
      <c r="E84" s="43"/>
    </row>
    <row r="85" ht="18.75">
      <c r="E85" s="43"/>
    </row>
    <row r="86" ht="18.75">
      <c r="E86" s="43"/>
    </row>
    <row r="87" ht="18.75">
      <c r="E87" s="43"/>
    </row>
    <row r="88" ht="18.75">
      <c r="E88" s="43"/>
    </row>
    <row r="89" ht="18.75">
      <c r="E89" s="43"/>
    </row>
    <row r="90" ht="18.75">
      <c r="E90" s="43"/>
    </row>
    <row r="91" ht="18.75">
      <c r="E91" s="43"/>
    </row>
    <row r="92" ht="18.75">
      <c r="E92" s="43"/>
    </row>
    <row r="93" ht="18.75">
      <c r="E93" s="43"/>
    </row>
    <row r="94" ht="18.75">
      <c r="E94" s="43"/>
    </row>
    <row r="95" ht="18.75">
      <c r="E95" s="43"/>
    </row>
    <row r="96" ht="18.75">
      <c r="E96" s="43"/>
    </row>
    <row r="97" ht="18.75">
      <c r="E97" s="43"/>
    </row>
    <row r="98" ht="18.75">
      <c r="E98" s="43"/>
    </row>
    <row r="99" ht="18.75">
      <c r="E99" s="43"/>
    </row>
    <row r="100" ht="18.75">
      <c r="E100" s="43"/>
    </row>
    <row r="101" ht="18.75">
      <c r="E101" s="43"/>
    </row>
    <row r="102" ht="18.75">
      <c r="E102" s="43"/>
    </row>
    <row r="103" ht="18.75">
      <c r="E103" s="43"/>
    </row>
    <row r="104" ht="18.75">
      <c r="E104" s="43"/>
    </row>
    <row r="105" ht="18.75">
      <c r="E105" s="43"/>
    </row>
    <row r="106" ht="18.75">
      <c r="E106" s="43"/>
    </row>
    <row r="107" ht="18.75">
      <c r="E107" s="43"/>
    </row>
    <row r="108" ht="18.75">
      <c r="E108" s="43"/>
    </row>
    <row r="109" ht="18.75">
      <c r="E109" s="43"/>
    </row>
    <row r="110" ht="18.75">
      <c r="E110" s="43"/>
    </row>
    <row r="111" ht="18.75">
      <c r="E111" s="43"/>
    </row>
    <row r="112" ht="18.75">
      <c r="E112" s="43"/>
    </row>
    <row r="113" ht="18.75">
      <c r="E113" s="43"/>
    </row>
    <row r="114" ht="18.75">
      <c r="E114" s="43"/>
    </row>
    <row r="115" ht="18.75">
      <c r="E115" s="43"/>
    </row>
    <row r="116" ht="18.75">
      <c r="E116" s="43"/>
    </row>
    <row r="117" ht="18.75">
      <c r="E117" s="43"/>
    </row>
    <row r="118" ht="18.75">
      <c r="E118" s="43"/>
    </row>
    <row r="119" ht="18.75">
      <c r="E119" s="43"/>
    </row>
    <row r="120" ht="18.75">
      <c r="E120" s="43"/>
    </row>
    <row r="121" ht="18.75">
      <c r="E121" s="43"/>
    </row>
    <row r="122" ht="18.75">
      <c r="E122" s="43"/>
    </row>
    <row r="123" ht="18.75">
      <c r="E123" s="43"/>
    </row>
    <row r="124" ht="18.75">
      <c r="E124" s="43"/>
    </row>
    <row r="125" ht="18.75">
      <c r="E125" s="43"/>
    </row>
    <row r="126" ht="18.75">
      <c r="E126" s="43"/>
    </row>
    <row r="127" ht="18.75">
      <c r="E127" s="43"/>
    </row>
    <row r="128" ht="18.75">
      <c r="E128" s="43"/>
    </row>
    <row r="129" ht="18.75">
      <c r="E129" s="43"/>
    </row>
    <row r="130" ht="18.75">
      <c r="E130" s="43"/>
    </row>
    <row r="131" ht="18.75">
      <c r="E131" s="43"/>
    </row>
    <row r="132" ht="18.75">
      <c r="E132" s="43"/>
    </row>
    <row r="133" ht="18.75">
      <c r="E133" s="43"/>
    </row>
    <row r="134" ht="18.75">
      <c r="E134" s="43"/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D71" sqref="D71"/>
    </sheetView>
  </sheetViews>
  <sheetFormatPr defaultColWidth="9.00390625" defaultRowHeight="12.75"/>
  <cols>
    <col min="1" max="1" width="8.625" style="18" customWidth="1"/>
    <col min="2" max="2" width="50.75390625" style="18" customWidth="1"/>
    <col min="3" max="3" width="13.00390625" style="18" customWidth="1"/>
    <col min="4" max="4" width="13.75390625" style="18" customWidth="1"/>
    <col min="5" max="5" width="12.125" style="18" customWidth="1"/>
    <col min="6" max="6" width="16.375" style="18" customWidth="1"/>
  </cols>
  <sheetData>
    <row r="1" spans="1:6" ht="18.75">
      <c r="A1" s="54" t="s">
        <v>174</v>
      </c>
      <c r="B1" s="54"/>
      <c r="C1" s="54"/>
      <c r="D1" s="54"/>
      <c r="E1" s="54"/>
      <c r="F1" s="54"/>
    </row>
    <row r="2" spans="1:6" ht="18.75">
      <c r="A2" s="55" t="s">
        <v>0</v>
      </c>
      <c r="B2" s="55"/>
      <c r="C2" s="55"/>
      <c r="D2" s="55"/>
      <c r="E2" s="55"/>
      <c r="F2" s="55"/>
    </row>
    <row r="4" spans="1:6" s="1" customFormat="1" ht="78.75">
      <c r="A4" s="25" t="s">
        <v>1</v>
      </c>
      <c r="B4" s="25" t="s">
        <v>2</v>
      </c>
      <c r="C4" s="6" t="s">
        <v>129</v>
      </c>
      <c r="D4" s="6" t="s">
        <v>175</v>
      </c>
      <c r="E4" s="6" t="s">
        <v>176</v>
      </c>
      <c r="F4" s="6" t="s">
        <v>177</v>
      </c>
    </row>
    <row r="5" spans="1:6" ht="18.75">
      <c r="A5" s="2" t="s">
        <v>3</v>
      </c>
      <c r="B5" s="3" t="s">
        <v>4</v>
      </c>
      <c r="C5" s="49">
        <v>19321.58335</v>
      </c>
      <c r="D5" s="49">
        <v>14243.469590000002</v>
      </c>
      <c r="E5" s="49">
        <v>10195.10299</v>
      </c>
      <c r="F5" s="21">
        <f>IF(D5=0,"",IF(E5/D5*100&gt;=200,"В/100",E5/D5*100))</f>
        <v>71.57738446788089</v>
      </c>
    </row>
    <row r="6" spans="1:6" ht="100.5" customHeight="1">
      <c r="A6" s="4" t="s">
        <v>5</v>
      </c>
      <c r="B6" s="5" t="s">
        <v>6</v>
      </c>
      <c r="C6" s="50">
        <v>18230.27591</v>
      </c>
      <c r="D6" s="50">
        <v>13263.192150000003</v>
      </c>
      <c r="E6" s="50">
        <v>9859.78742</v>
      </c>
      <c r="F6" s="23">
        <f aca="true" t="shared" si="0" ref="F6:F69">IF(D6=0,"",IF(E6/D6*100&gt;=200,"В/100",E6/D6*100))</f>
        <v>74.33947505616135</v>
      </c>
    </row>
    <row r="7" spans="1:6" ht="37.5">
      <c r="A7" s="4" t="s">
        <v>7</v>
      </c>
      <c r="B7" s="5" t="s">
        <v>8</v>
      </c>
      <c r="C7" s="50">
        <v>1091.3074399999998</v>
      </c>
      <c r="D7" s="50">
        <v>980.2774400000001</v>
      </c>
      <c r="E7" s="50">
        <v>335.31557</v>
      </c>
      <c r="F7" s="23">
        <f t="shared" si="0"/>
        <v>34.20619064741508</v>
      </c>
    </row>
    <row r="8" spans="1:6" ht="18.75">
      <c r="A8" s="2" t="s">
        <v>9</v>
      </c>
      <c r="B8" s="3" t="s">
        <v>10</v>
      </c>
      <c r="C8" s="49">
        <v>57864.901</v>
      </c>
      <c r="D8" s="49">
        <v>41127.542439999976</v>
      </c>
      <c r="E8" s="49">
        <v>32702.936620000015</v>
      </c>
      <c r="F8" s="21">
        <f t="shared" si="0"/>
        <v>79.51590267692161</v>
      </c>
    </row>
    <row r="9" spans="1:6" ht="18.75">
      <c r="A9" s="4" t="s">
        <v>11</v>
      </c>
      <c r="B9" s="5" t="s">
        <v>12</v>
      </c>
      <c r="C9" s="50">
        <v>3634.6</v>
      </c>
      <c r="D9" s="50">
        <v>2703</v>
      </c>
      <c r="E9" s="50">
        <v>1764.0556899999997</v>
      </c>
      <c r="F9" s="23">
        <f t="shared" si="0"/>
        <v>65.26288161302256</v>
      </c>
    </row>
    <row r="10" spans="1:6" ht="75">
      <c r="A10" s="4" t="s">
        <v>13</v>
      </c>
      <c r="B10" s="5" t="s">
        <v>14</v>
      </c>
      <c r="C10" s="50">
        <v>45766.281</v>
      </c>
      <c r="D10" s="50">
        <v>31977.10344</v>
      </c>
      <c r="E10" s="50">
        <v>25885.02103000001</v>
      </c>
      <c r="F10" s="23">
        <f t="shared" si="0"/>
        <v>80.94861086642565</v>
      </c>
    </row>
    <row r="11" spans="1:6" ht="56.25">
      <c r="A11" s="4" t="s">
        <v>15</v>
      </c>
      <c r="B11" s="5" t="s">
        <v>16</v>
      </c>
      <c r="C11" s="50">
        <v>1125.1260000000002</v>
      </c>
      <c r="D11" s="50">
        <v>838.8560000000001</v>
      </c>
      <c r="E11" s="50">
        <v>757.9766500000001</v>
      </c>
      <c r="F11" s="23">
        <f t="shared" si="0"/>
        <v>90.3583749773501</v>
      </c>
    </row>
    <row r="12" spans="1:6" ht="37.5">
      <c r="A12" s="4" t="s">
        <v>17</v>
      </c>
      <c r="B12" s="5" t="s">
        <v>18</v>
      </c>
      <c r="C12" s="50">
        <v>2270.85</v>
      </c>
      <c r="D12" s="50">
        <v>1938.126</v>
      </c>
      <c r="E12" s="50">
        <v>1406.8326599999998</v>
      </c>
      <c r="F12" s="23">
        <f t="shared" si="0"/>
        <v>72.58726522424239</v>
      </c>
    </row>
    <row r="13" spans="1:6" ht="37.5">
      <c r="A13" s="4" t="s">
        <v>19</v>
      </c>
      <c r="B13" s="5" t="s">
        <v>20</v>
      </c>
      <c r="C13" s="50">
        <v>1401.423</v>
      </c>
      <c r="D13" s="50">
        <v>1013.946</v>
      </c>
      <c r="E13" s="50">
        <v>820.59524</v>
      </c>
      <c r="F13" s="23">
        <f t="shared" si="0"/>
        <v>80.93086219581713</v>
      </c>
    </row>
    <row r="14" spans="1:6" ht="37.5">
      <c r="A14" s="4" t="s">
        <v>21</v>
      </c>
      <c r="B14" s="5" t="s">
        <v>22</v>
      </c>
      <c r="C14" s="50">
        <v>3107.505</v>
      </c>
      <c r="D14" s="50">
        <v>2282.905</v>
      </c>
      <c r="E14" s="50">
        <v>1817.33452</v>
      </c>
      <c r="F14" s="23">
        <f t="shared" si="0"/>
        <v>79.60622627748417</v>
      </c>
    </row>
    <row r="15" spans="1:6" ht="18.75">
      <c r="A15" s="4" t="s">
        <v>23</v>
      </c>
      <c r="B15" s="5" t="s">
        <v>24</v>
      </c>
      <c r="C15" s="50">
        <v>7.24</v>
      </c>
      <c r="D15" s="50">
        <v>5.43</v>
      </c>
      <c r="E15" s="50">
        <v>3.62</v>
      </c>
      <c r="F15" s="23">
        <f t="shared" si="0"/>
        <v>66.66666666666667</v>
      </c>
    </row>
    <row r="16" spans="1:6" ht="37.5">
      <c r="A16" s="4" t="s">
        <v>25</v>
      </c>
      <c r="B16" s="5" t="s">
        <v>26</v>
      </c>
      <c r="C16" s="50">
        <v>551.876</v>
      </c>
      <c r="D16" s="50">
        <v>368.17600000000004</v>
      </c>
      <c r="E16" s="50">
        <v>247.50083</v>
      </c>
      <c r="F16" s="23">
        <f t="shared" si="0"/>
        <v>67.2235099517622</v>
      </c>
    </row>
    <row r="17" spans="1:6" ht="18.75">
      <c r="A17" s="2" t="s">
        <v>27</v>
      </c>
      <c r="B17" s="3" t="s">
        <v>28</v>
      </c>
      <c r="C17" s="49">
        <v>12359.8527</v>
      </c>
      <c r="D17" s="49">
        <v>11818.3127</v>
      </c>
      <c r="E17" s="49">
        <v>9843.04174</v>
      </c>
      <c r="F17" s="21">
        <f t="shared" si="0"/>
        <v>83.28635389720228</v>
      </c>
    </row>
    <row r="18" spans="1:6" ht="37.5">
      <c r="A18" s="4" t="s">
        <v>29</v>
      </c>
      <c r="B18" s="5" t="s">
        <v>30</v>
      </c>
      <c r="C18" s="50">
        <v>9728.04609</v>
      </c>
      <c r="D18" s="50">
        <v>9494.93209</v>
      </c>
      <c r="E18" s="50">
        <v>8245.51485</v>
      </c>
      <c r="F18" s="23">
        <f t="shared" si="0"/>
        <v>86.84121984067818</v>
      </c>
    </row>
    <row r="19" spans="1:6" ht="56.25">
      <c r="A19" s="4" t="s">
        <v>31</v>
      </c>
      <c r="B19" s="5" t="s">
        <v>32</v>
      </c>
      <c r="C19" s="50">
        <v>2080.83657</v>
      </c>
      <c r="D19" s="50">
        <v>1845.81057</v>
      </c>
      <c r="E19" s="50">
        <v>1282.22745</v>
      </c>
      <c r="F19" s="23">
        <f t="shared" si="0"/>
        <v>69.46690363789607</v>
      </c>
    </row>
    <row r="20" spans="1:6" ht="37.5">
      <c r="A20" s="4" t="s">
        <v>33</v>
      </c>
      <c r="B20" s="5" t="s">
        <v>34</v>
      </c>
      <c r="C20" s="50">
        <v>547.97004</v>
      </c>
      <c r="D20" s="50">
        <v>474.57004</v>
      </c>
      <c r="E20" s="50">
        <v>312.29944</v>
      </c>
      <c r="F20" s="23">
        <f t="shared" si="0"/>
        <v>65.80681747208483</v>
      </c>
    </row>
    <row r="21" spans="1:6" ht="37.5">
      <c r="A21" s="4" t="s">
        <v>35</v>
      </c>
      <c r="B21" s="5" t="s">
        <v>36</v>
      </c>
      <c r="C21" s="50">
        <v>3</v>
      </c>
      <c r="D21" s="50">
        <v>3</v>
      </c>
      <c r="E21" s="50">
        <v>3</v>
      </c>
      <c r="F21" s="23">
        <f t="shared" si="0"/>
        <v>100</v>
      </c>
    </row>
    <row r="22" spans="1:6" ht="37.5">
      <c r="A22" s="2" t="s">
        <v>37</v>
      </c>
      <c r="B22" s="3" t="s">
        <v>38</v>
      </c>
      <c r="C22" s="49">
        <v>7516.865879999997</v>
      </c>
      <c r="D22" s="49">
        <v>5589.181619999997</v>
      </c>
      <c r="E22" s="49">
        <v>4088.2183800000003</v>
      </c>
      <c r="F22" s="21">
        <f t="shared" si="0"/>
        <v>73.1452054692759</v>
      </c>
    </row>
    <row r="23" spans="1:6" ht="37.5">
      <c r="A23" s="4" t="s">
        <v>39</v>
      </c>
      <c r="B23" s="5" t="s">
        <v>40</v>
      </c>
      <c r="C23" s="50">
        <v>86.273</v>
      </c>
      <c r="D23" s="50">
        <v>49.19220000000001</v>
      </c>
      <c r="E23" s="50">
        <v>35.47046</v>
      </c>
      <c r="F23" s="23">
        <f t="shared" si="0"/>
        <v>72.10586231150467</v>
      </c>
    </row>
    <row r="24" spans="1:6" ht="56.25">
      <c r="A24" s="4" t="s">
        <v>41</v>
      </c>
      <c r="B24" s="5" t="s">
        <v>42</v>
      </c>
      <c r="C24" s="50">
        <v>21</v>
      </c>
      <c r="D24" s="50">
        <v>21</v>
      </c>
      <c r="E24" s="50">
        <v>3.98644</v>
      </c>
      <c r="F24" s="23">
        <f t="shared" si="0"/>
        <v>18.983047619047618</v>
      </c>
    </row>
    <row r="25" spans="1:6" ht="56.25">
      <c r="A25" s="4" t="s">
        <v>43</v>
      </c>
      <c r="B25" s="5" t="s">
        <v>44</v>
      </c>
      <c r="C25" s="50">
        <v>41.3</v>
      </c>
      <c r="D25" s="50">
        <v>41.3</v>
      </c>
      <c r="E25" s="50">
        <v>20</v>
      </c>
      <c r="F25" s="23">
        <f t="shared" si="0"/>
        <v>48.42615012106538</v>
      </c>
    </row>
    <row r="26" spans="1:6" ht="56.25">
      <c r="A26" s="4" t="s">
        <v>45</v>
      </c>
      <c r="B26" s="5" t="s">
        <v>46</v>
      </c>
      <c r="C26" s="50">
        <v>34.2</v>
      </c>
      <c r="D26" s="50">
        <v>19.7</v>
      </c>
      <c r="E26" s="50">
        <v>11.52673</v>
      </c>
      <c r="F26" s="23">
        <f t="shared" si="0"/>
        <v>58.51131979695432</v>
      </c>
    </row>
    <row r="27" spans="1:6" ht="37.5">
      <c r="A27" s="4" t="s">
        <v>47</v>
      </c>
      <c r="B27" s="5" t="s">
        <v>48</v>
      </c>
      <c r="C27" s="50">
        <v>19.1</v>
      </c>
      <c r="D27" s="50">
        <v>12.5</v>
      </c>
      <c r="E27" s="50">
        <v>6.59846</v>
      </c>
      <c r="F27" s="23">
        <f t="shared" si="0"/>
        <v>52.78768</v>
      </c>
    </row>
    <row r="28" spans="1:6" ht="75">
      <c r="A28" s="4" t="s">
        <v>49</v>
      </c>
      <c r="B28" s="5" t="s">
        <v>50</v>
      </c>
      <c r="C28" s="50">
        <v>5315.30644</v>
      </c>
      <c r="D28" s="50">
        <v>3812.606439999999</v>
      </c>
      <c r="E28" s="50">
        <v>3084.35509</v>
      </c>
      <c r="F28" s="23">
        <f t="shared" si="0"/>
        <v>80.89885852472098</v>
      </c>
    </row>
    <row r="29" spans="1:6" ht="37.5">
      <c r="A29" s="4" t="s">
        <v>51</v>
      </c>
      <c r="B29" s="5" t="s">
        <v>52</v>
      </c>
      <c r="C29" s="50">
        <v>45</v>
      </c>
      <c r="D29" s="50">
        <v>45</v>
      </c>
      <c r="E29" s="50">
        <v>22.895</v>
      </c>
      <c r="F29" s="23">
        <f t="shared" si="0"/>
        <v>50.87777777777778</v>
      </c>
    </row>
    <row r="30" spans="1:6" ht="56.25">
      <c r="A30" s="4" t="s">
        <v>53</v>
      </c>
      <c r="B30" s="5" t="s">
        <v>54</v>
      </c>
      <c r="C30" s="50">
        <v>660.4</v>
      </c>
      <c r="D30" s="50">
        <v>503.80554000000006</v>
      </c>
      <c r="E30" s="50">
        <v>401.99088</v>
      </c>
      <c r="F30" s="23">
        <f t="shared" si="0"/>
        <v>79.79088121976585</v>
      </c>
    </row>
    <row r="31" spans="1:6" ht="18.75">
      <c r="A31" s="4" t="s">
        <v>55</v>
      </c>
      <c r="B31" s="5" t="s">
        <v>56</v>
      </c>
      <c r="C31" s="50">
        <v>80</v>
      </c>
      <c r="D31" s="50">
        <v>80</v>
      </c>
      <c r="E31" s="50">
        <v>0</v>
      </c>
      <c r="F31" s="23">
        <f t="shared" si="0"/>
        <v>0</v>
      </c>
    </row>
    <row r="32" spans="1:6" ht="56.25">
      <c r="A32" s="4" t="s">
        <v>57</v>
      </c>
      <c r="B32" s="5" t="s">
        <v>58</v>
      </c>
      <c r="C32" s="50">
        <v>74.101</v>
      </c>
      <c r="D32" s="50">
        <v>74.101</v>
      </c>
      <c r="E32" s="50">
        <v>0</v>
      </c>
      <c r="F32" s="23">
        <f t="shared" si="0"/>
        <v>0</v>
      </c>
    </row>
    <row r="33" spans="1:6" ht="91.5" customHeight="1">
      <c r="A33" s="4" t="s">
        <v>59</v>
      </c>
      <c r="B33" s="5" t="s">
        <v>60</v>
      </c>
      <c r="C33" s="50">
        <v>78.84444</v>
      </c>
      <c r="D33" s="50">
        <v>78.84444</v>
      </c>
      <c r="E33" s="50">
        <v>0</v>
      </c>
      <c r="F33" s="23">
        <f t="shared" si="0"/>
        <v>0</v>
      </c>
    </row>
    <row r="34" spans="1:6" ht="111" customHeight="1">
      <c r="A34" s="4" t="s">
        <v>61</v>
      </c>
      <c r="B34" s="5" t="s">
        <v>62</v>
      </c>
      <c r="C34" s="50">
        <v>109.88</v>
      </c>
      <c r="D34" s="50">
        <v>77.901</v>
      </c>
      <c r="E34" s="50">
        <v>67.73435</v>
      </c>
      <c r="F34" s="23">
        <f t="shared" si="0"/>
        <v>86.949268943916</v>
      </c>
    </row>
    <row r="35" spans="1:6" ht="112.5">
      <c r="A35" s="4" t="s">
        <v>63</v>
      </c>
      <c r="B35" s="5" t="s">
        <v>64</v>
      </c>
      <c r="C35" s="50">
        <v>44.5</v>
      </c>
      <c r="D35" s="50">
        <v>34.5</v>
      </c>
      <c r="E35" s="50">
        <v>18.06138</v>
      </c>
      <c r="F35" s="23">
        <f t="shared" si="0"/>
        <v>52.35182608695652</v>
      </c>
    </row>
    <row r="36" spans="1:6" ht="75">
      <c r="A36" s="4" t="s">
        <v>65</v>
      </c>
      <c r="B36" s="5" t="s">
        <v>66</v>
      </c>
      <c r="C36" s="50">
        <v>278</v>
      </c>
      <c r="D36" s="50">
        <v>181.77</v>
      </c>
      <c r="E36" s="50">
        <v>165.41685999999999</v>
      </c>
      <c r="F36" s="23">
        <f t="shared" si="0"/>
        <v>91.00338889805796</v>
      </c>
    </row>
    <row r="37" spans="1:6" ht="37.5">
      <c r="A37" s="4" t="s">
        <v>67</v>
      </c>
      <c r="B37" s="5" t="s">
        <v>68</v>
      </c>
      <c r="C37" s="50">
        <v>109.27063</v>
      </c>
      <c r="D37" s="50">
        <v>109.27063</v>
      </c>
      <c r="E37" s="50">
        <v>0</v>
      </c>
      <c r="F37" s="23">
        <f t="shared" si="0"/>
        <v>0</v>
      </c>
    </row>
    <row r="38" spans="1:6" ht="37.5">
      <c r="A38" s="4" t="s">
        <v>69</v>
      </c>
      <c r="B38" s="5" t="s">
        <v>70</v>
      </c>
      <c r="C38" s="50">
        <v>519.69037</v>
      </c>
      <c r="D38" s="50">
        <v>447.69037000000003</v>
      </c>
      <c r="E38" s="50">
        <v>250.18273</v>
      </c>
      <c r="F38" s="23">
        <f t="shared" si="0"/>
        <v>55.88298224954001</v>
      </c>
    </row>
    <row r="39" spans="1:6" ht="18.75">
      <c r="A39" s="2" t="s">
        <v>71</v>
      </c>
      <c r="B39" s="3" t="s">
        <v>72</v>
      </c>
      <c r="C39" s="49">
        <v>5894.679000000002</v>
      </c>
      <c r="D39" s="49">
        <v>4489.969000000002</v>
      </c>
      <c r="E39" s="49">
        <v>3140.0043300000016</v>
      </c>
      <c r="F39" s="21">
        <f t="shared" si="0"/>
        <v>69.9337641306655</v>
      </c>
    </row>
    <row r="40" spans="1:6" ht="18.75">
      <c r="A40" s="4" t="s">
        <v>73</v>
      </c>
      <c r="B40" s="5" t="s">
        <v>74</v>
      </c>
      <c r="C40" s="50">
        <v>1181.5</v>
      </c>
      <c r="D40" s="50">
        <v>955.8</v>
      </c>
      <c r="E40" s="50">
        <v>717.32438</v>
      </c>
      <c r="F40" s="23">
        <f t="shared" si="0"/>
        <v>75.04963172211761</v>
      </c>
    </row>
    <row r="41" spans="1:6" ht="37.5">
      <c r="A41" s="4" t="s">
        <v>75</v>
      </c>
      <c r="B41" s="5" t="s">
        <v>76</v>
      </c>
      <c r="C41" s="50">
        <v>392.7</v>
      </c>
      <c r="D41" s="50">
        <v>349.8</v>
      </c>
      <c r="E41" s="50">
        <v>245.53892</v>
      </c>
      <c r="F41" s="23">
        <f t="shared" si="0"/>
        <v>70.19408805031446</v>
      </c>
    </row>
    <row r="42" spans="1:6" ht="56.25">
      <c r="A42" s="4" t="s">
        <v>77</v>
      </c>
      <c r="B42" s="5" t="s">
        <v>78</v>
      </c>
      <c r="C42" s="50">
        <v>3721.0789999999993</v>
      </c>
      <c r="D42" s="50">
        <v>2719.2689999999984</v>
      </c>
      <c r="E42" s="50">
        <v>1879.81907</v>
      </c>
      <c r="F42" s="23">
        <f t="shared" si="0"/>
        <v>69.12957379354529</v>
      </c>
    </row>
    <row r="43" spans="1:6" ht="37.5">
      <c r="A43" s="4" t="s">
        <v>79</v>
      </c>
      <c r="B43" s="5" t="s">
        <v>80</v>
      </c>
      <c r="C43" s="50">
        <v>545.6</v>
      </c>
      <c r="D43" s="50">
        <v>411.3</v>
      </c>
      <c r="E43" s="50">
        <v>295.35445999999996</v>
      </c>
      <c r="F43" s="23">
        <f t="shared" si="0"/>
        <v>71.8099829807926</v>
      </c>
    </row>
    <row r="44" spans="1:6" ht="18.75">
      <c r="A44" s="4" t="s">
        <v>81</v>
      </c>
      <c r="B44" s="5" t="s">
        <v>82</v>
      </c>
      <c r="C44" s="50">
        <v>53.8</v>
      </c>
      <c r="D44" s="50">
        <v>53.8</v>
      </c>
      <c r="E44" s="50">
        <v>1.9675</v>
      </c>
      <c r="F44" s="23">
        <f t="shared" si="0"/>
        <v>3.6570631970260226</v>
      </c>
    </row>
    <row r="45" spans="1:6" ht="18.75">
      <c r="A45" s="2" t="s">
        <v>83</v>
      </c>
      <c r="B45" s="3" t="s">
        <v>84</v>
      </c>
      <c r="C45" s="49">
        <v>1038.465</v>
      </c>
      <c r="D45" s="49">
        <v>822.295</v>
      </c>
      <c r="E45" s="49">
        <v>608.2396100000001</v>
      </c>
      <c r="F45" s="21">
        <f t="shared" si="0"/>
        <v>73.96854048729472</v>
      </c>
    </row>
    <row r="46" spans="1:6" ht="56.25">
      <c r="A46" s="4" t="s">
        <v>85</v>
      </c>
      <c r="B46" s="5" t="s">
        <v>86</v>
      </c>
      <c r="C46" s="50">
        <v>85</v>
      </c>
      <c r="D46" s="50">
        <v>85</v>
      </c>
      <c r="E46" s="50">
        <v>11.49</v>
      </c>
      <c r="F46" s="23">
        <f t="shared" si="0"/>
        <v>13.51764705882353</v>
      </c>
    </row>
    <row r="47" spans="1:6" ht="56.25">
      <c r="A47" s="4" t="s">
        <v>87</v>
      </c>
      <c r="B47" s="5" t="s">
        <v>88</v>
      </c>
      <c r="C47" s="50">
        <v>539.445</v>
      </c>
      <c r="D47" s="50">
        <v>420.195</v>
      </c>
      <c r="E47" s="50">
        <v>379.10685</v>
      </c>
      <c r="F47" s="23">
        <f t="shared" si="0"/>
        <v>90.22164709242138</v>
      </c>
    </row>
    <row r="48" spans="1:6" ht="93.75">
      <c r="A48" s="4" t="s">
        <v>89</v>
      </c>
      <c r="B48" s="5" t="s">
        <v>90</v>
      </c>
      <c r="C48" s="50">
        <v>75</v>
      </c>
      <c r="D48" s="50">
        <v>75</v>
      </c>
      <c r="E48" s="50">
        <v>38.886720000000004</v>
      </c>
      <c r="F48" s="23">
        <f t="shared" si="0"/>
        <v>51.84896000000001</v>
      </c>
    </row>
    <row r="49" spans="1:6" ht="75">
      <c r="A49" s="4" t="s">
        <v>91</v>
      </c>
      <c r="B49" s="5" t="s">
        <v>92</v>
      </c>
      <c r="C49" s="50">
        <v>339.02</v>
      </c>
      <c r="D49" s="50">
        <v>242.1</v>
      </c>
      <c r="E49" s="50">
        <v>178.75604</v>
      </c>
      <c r="F49" s="23">
        <f t="shared" si="0"/>
        <v>73.83562164394878</v>
      </c>
    </row>
    <row r="50" spans="1:6" ht="18.75">
      <c r="A50" s="2" t="s">
        <v>93</v>
      </c>
      <c r="B50" s="3" t="s">
        <v>94</v>
      </c>
      <c r="C50" s="49">
        <v>2360.3419999999996</v>
      </c>
      <c r="D50" s="49">
        <v>2082.5419999999995</v>
      </c>
      <c r="E50" s="49">
        <v>899.1812400000001</v>
      </c>
      <c r="F50" s="21">
        <f t="shared" si="0"/>
        <v>43.17709990962969</v>
      </c>
    </row>
    <row r="51" spans="1:6" ht="37.5">
      <c r="A51" s="4" t="s">
        <v>95</v>
      </c>
      <c r="B51" s="5" t="s">
        <v>96</v>
      </c>
      <c r="C51" s="50">
        <v>81</v>
      </c>
      <c r="D51" s="50">
        <v>81</v>
      </c>
      <c r="E51" s="50">
        <v>22.40358</v>
      </c>
      <c r="F51" s="23">
        <f t="shared" si="0"/>
        <v>27.658740740740743</v>
      </c>
    </row>
    <row r="52" spans="1:6" ht="37.5">
      <c r="A52" s="4" t="s">
        <v>97</v>
      </c>
      <c r="B52" s="5" t="s">
        <v>98</v>
      </c>
      <c r="C52" s="50">
        <v>2279.3419999999996</v>
      </c>
      <c r="D52" s="50">
        <v>2001.5419999999997</v>
      </c>
      <c r="E52" s="50">
        <v>876.77766</v>
      </c>
      <c r="F52" s="23">
        <f t="shared" si="0"/>
        <v>43.80510926075996</v>
      </c>
    </row>
    <row r="53" spans="1:6" ht="18.75">
      <c r="A53" s="2" t="s">
        <v>99</v>
      </c>
      <c r="B53" s="3" t="s">
        <v>100</v>
      </c>
      <c r="C53" s="49">
        <v>1226.888</v>
      </c>
      <c r="D53" s="49">
        <v>1054.888</v>
      </c>
      <c r="E53" s="49">
        <v>315.704</v>
      </c>
      <c r="F53" s="21">
        <f t="shared" si="0"/>
        <v>29.927726924564507</v>
      </c>
    </row>
    <row r="54" spans="1:6" ht="37.5">
      <c r="A54" s="4" t="s">
        <v>101</v>
      </c>
      <c r="B54" s="5" t="s">
        <v>102</v>
      </c>
      <c r="C54" s="50">
        <v>45.5</v>
      </c>
      <c r="D54" s="50">
        <v>0</v>
      </c>
      <c r="E54" s="50">
        <v>0</v>
      </c>
      <c r="F54" s="23">
        <f t="shared" si="0"/>
      </c>
    </row>
    <row r="55" spans="1:6" ht="18.75">
      <c r="A55" s="4" t="s">
        <v>103</v>
      </c>
      <c r="B55" s="5" t="s">
        <v>104</v>
      </c>
      <c r="C55" s="50">
        <v>365.5</v>
      </c>
      <c r="D55" s="50">
        <v>309</v>
      </c>
      <c r="E55" s="50">
        <v>9</v>
      </c>
      <c r="F55" s="23">
        <f t="shared" si="0"/>
        <v>2.912621359223301</v>
      </c>
    </row>
    <row r="56" spans="1:6" ht="56.25">
      <c r="A56" s="4" t="s">
        <v>105</v>
      </c>
      <c r="B56" s="5" t="s">
        <v>106</v>
      </c>
      <c r="C56" s="50">
        <v>240</v>
      </c>
      <c r="D56" s="50">
        <v>240</v>
      </c>
      <c r="E56" s="50">
        <v>160</v>
      </c>
      <c r="F56" s="23">
        <f t="shared" si="0"/>
        <v>66.66666666666666</v>
      </c>
    </row>
    <row r="57" spans="1:6" ht="56.25">
      <c r="A57" s="4" t="s">
        <v>107</v>
      </c>
      <c r="B57" s="5" t="s">
        <v>108</v>
      </c>
      <c r="C57" s="50">
        <v>555.888</v>
      </c>
      <c r="D57" s="50">
        <v>505.88800000000003</v>
      </c>
      <c r="E57" s="50">
        <v>146.704</v>
      </c>
      <c r="F57" s="23">
        <f t="shared" si="0"/>
        <v>28.999304193813654</v>
      </c>
    </row>
    <row r="58" spans="1:6" ht="37.5">
      <c r="A58" s="4" t="s">
        <v>109</v>
      </c>
      <c r="B58" s="5" t="s">
        <v>110</v>
      </c>
      <c r="C58" s="50">
        <v>20</v>
      </c>
      <c r="D58" s="50">
        <v>0</v>
      </c>
      <c r="E58" s="50">
        <v>0</v>
      </c>
      <c r="F58" s="23">
        <f t="shared" si="0"/>
      </c>
    </row>
    <row r="59" spans="1:6" ht="18.75">
      <c r="A59" s="2" t="s">
        <v>111</v>
      </c>
      <c r="B59" s="3" t="s">
        <v>112</v>
      </c>
      <c r="C59" s="51">
        <v>2827.83</v>
      </c>
      <c r="D59" s="51">
        <v>1932.0520000000001</v>
      </c>
      <c r="E59" s="51">
        <v>1275.0102700000002</v>
      </c>
      <c r="F59" s="52">
        <f t="shared" si="0"/>
        <v>65.99254419653302</v>
      </c>
    </row>
    <row r="60" spans="1:6" ht="56.25">
      <c r="A60" s="4" t="s">
        <v>113</v>
      </c>
      <c r="B60" s="5" t="s">
        <v>114</v>
      </c>
      <c r="C60" s="50">
        <v>94</v>
      </c>
      <c r="D60" s="50">
        <v>84</v>
      </c>
      <c r="E60" s="50">
        <v>26.4148</v>
      </c>
      <c r="F60" s="23">
        <f t="shared" si="0"/>
        <v>31.446190476190477</v>
      </c>
    </row>
    <row r="61" spans="1:6" ht="37.5">
      <c r="A61" s="4" t="s">
        <v>115</v>
      </c>
      <c r="B61" s="5" t="s">
        <v>116</v>
      </c>
      <c r="C61" s="50">
        <v>2336.61</v>
      </c>
      <c r="D61" s="50">
        <v>1496.62</v>
      </c>
      <c r="E61" s="50">
        <v>1140.3088100000002</v>
      </c>
      <c r="F61" s="23">
        <f t="shared" si="0"/>
        <v>76.19227392390856</v>
      </c>
    </row>
    <row r="62" spans="1:6" ht="37.5">
      <c r="A62" s="4" t="s">
        <v>117</v>
      </c>
      <c r="B62" s="5" t="s">
        <v>118</v>
      </c>
      <c r="C62" s="50">
        <v>110</v>
      </c>
      <c r="D62" s="50">
        <v>110</v>
      </c>
      <c r="E62" s="50">
        <v>39.876450000000006</v>
      </c>
      <c r="F62" s="23">
        <f t="shared" si="0"/>
        <v>36.251318181818185</v>
      </c>
    </row>
    <row r="63" spans="1:6" ht="24.75" customHeight="1">
      <c r="A63" s="4" t="s">
        <v>119</v>
      </c>
      <c r="B63" s="5" t="s">
        <v>120</v>
      </c>
      <c r="C63" s="50">
        <v>137.22</v>
      </c>
      <c r="D63" s="50">
        <v>91.432</v>
      </c>
      <c r="E63" s="50">
        <v>68.41021</v>
      </c>
      <c r="F63" s="23">
        <f t="shared" si="0"/>
        <v>74.82086140519732</v>
      </c>
    </row>
    <row r="64" spans="1:6" ht="18.75">
      <c r="A64" s="4" t="s">
        <v>121</v>
      </c>
      <c r="B64" s="5" t="s">
        <v>122</v>
      </c>
      <c r="C64" s="50">
        <v>150</v>
      </c>
      <c r="D64" s="50">
        <v>150</v>
      </c>
      <c r="E64" s="50">
        <v>0</v>
      </c>
      <c r="F64" s="23">
        <f t="shared" si="0"/>
        <v>0</v>
      </c>
    </row>
    <row r="65" spans="1:6" ht="18.75">
      <c r="A65" s="2" t="s">
        <v>123</v>
      </c>
      <c r="B65" s="3" t="s">
        <v>124</v>
      </c>
      <c r="C65" s="20">
        <f>C66+C67</f>
        <v>110.4</v>
      </c>
      <c r="D65" s="20">
        <f>D66+D67</f>
        <v>70.4</v>
      </c>
      <c r="E65" s="20">
        <f>E66+E67</f>
        <v>60.4</v>
      </c>
      <c r="F65" s="21">
        <f t="shared" si="0"/>
        <v>85.79545454545455</v>
      </c>
    </row>
    <row r="66" spans="1:6" ht="93.75">
      <c r="A66" s="4" t="s">
        <v>125</v>
      </c>
      <c r="B66" s="5" t="s">
        <v>126</v>
      </c>
      <c r="C66" s="22">
        <v>100</v>
      </c>
      <c r="D66" s="22">
        <v>60</v>
      </c>
      <c r="E66" s="22">
        <v>50</v>
      </c>
      <c r="F66" s="23">
        <f t="shared" si="0"/>
        <v>83.33333333333334</v>
      </c>
    </row>
    <row r="67" spans="1:6" ht="18.75">
      <c r="A67" s="4" t="s">
        <v>127</v>
      </c>
      <c r="B67" s="5" t="s">
        <v>128</v>
      </c>
      <c r="C67" s="22">
        <v>10.4</v>
      </c>
      <c r="D67" s="22">
        <v>10.4</v>
      </c>
      <c r="E67" s="22">
        <v>10.4</v>
      </c>
      <c r="F67" s="23">
        <f t="shared" si="0"/>
        <v>100</v>
      </c>
    </row>
    <row r="68" spans="1:6" s="11" customFormat="1" ht="27" customHeight="1">
      <c r="A68" s="7"/>
      <c r="B68" s="8" t="s">
        <v>130</v>
      </c>
      <c r="C68" s="21">
        <f>C65+C59+C53+C50+C45+C22+C17+C8+C5+C39</f>
        <v>110521.80692999999</v>
      </c>
      <c r="D68" s="21">
        <f>D65+D59+D53+D50+D45+D22+D17+D8+D5+D39</f>
        <v>83230.65234999997</v>
      </c>
      <c r="E68" s="21">
        <f>E65+E59+E53+E50+E45+E22+E17+E8+E5+E39</f>
        <v>63127.83918000002</v>
      </c>
      <c r="F68" s="21">
        <f t="shared" si="0"/>
        <v>75.84686338217801</v>
      </c>
    </row>
    <row r="69" spans="1:6" s="11" customFormat="1" ht="32.25" customHeight="1">
      <c r="A69" s="9"/>
      <c r="B69" s="10" t="s">
        <v>131</v>
      </c>
      <c r="C69" s="23"/>
      <c r="D69" s="23"/>
      <c r="E69" s="23"/>
      <c r="F69" s="23">
        <f t="shared" si="0"/>
      </c>
    </row>
    <row r="70" spans="1:6" s="14" customFormat="1" ht="42.75" customHeight="1">
      <c r="A70" s="12">
        <v>8831</v>
      </c>
      <c r="B70" s="13" t="s">
        <v>132</v>
      </c>
      <c r="C70" s="23">
        <v>95</v>
      </c>
      <c r="D70" s="23">
        <v>57</v>
      </c>
      <c r="E70" s="23">
        <v>38</v>
      </c>
      <c r="F70" s="23">
        <f>IF(D70=0,"",IF(E70/D70*100&gt;=200,"В/100",E70/D70*100))</f>
        <v>66.66666666666666</v>
      </c>
    </row>
    <row r="71" spans="1:6" s="17" customFormat="1" ht="25.5" customHeight="1">
      <c r="A71" s="15"/>
      <c r="B71" s="16" t="s">
        <v>133</v>
      </c>
      <c r="C71" s="24">
        <f>C68+C70</f>
        <v>110616.80692999999</v>
      </c>
      <c r="D71" s="24">
        <f>D68+D70</f>
        <v>83287.65234999997</v>
      </c>
      <c r="E71" s="24">
        <f>E68+E70</f>
        <v>63165.83918000002</v>
      </c>
      <c r="F71" s="21">
        <f>IF(D71=0,"",IF(E71/D71*100&gt;=200,"В/100",E71/D71*100))</f>
        <v>75.84058068362644</v>
      </c>
    </row>
    <row r="74" spans="3:5" ht="18.75">
      <c r="C74" s="19"/>
      <c r="D74" s="19"/>
      <c r="E74" s="19"/>
    </row>
  </sheetData>
  <sheetProtection/>
  <mergeCells count="2">
    <mergeCell ref="A1:F1"/>
    <mergeCell ref="A2:F2"/>
  </mergeCells>
  <printOptions/>
  <pageMargins left="0.31496062992125984" right="0.31496062992125984" top="0.3937007874015748" bottom="0.3937007874015748" header="0" footer="0"/>
  <pageSetup fitToHeight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u251206</cp:lastModifiedBy>
  <cp:lastPrinted>2020-07-03T06:41:09Z</cp:lastPrinted>
  <dcterms:created xsi:type="dcterms:W3CDTF">2020-07-02T05:19:35Z</dcterms:created>
  <dcterms:modified xsi:type="dcterms:W3CDTF">2020-08-04T06:16:04Z</dcterms:modified>
  <cp:category/>
  <cp:version/>
  <cp:contentType/>
  <cp:contentStatus/>
</cp:coreProperties>
</file>